
<file path=[Content_Types].xml><?xml version="1.0" encoding="utf-8"?>
<Types xmlns="http://schemas.openxmlformats.org/package/2006/content-types">
  <Default Extension="xml" ContentType="application/xml"/>
  <Default Extension="tiff" ContentType="image/tiff"/>
  <Default Extension="emf" ContentType="image/x-emf"/>
  <Default Extension="rels" ContentType="application/vnd.openxmlformats-package.relationships+xml"/>
  <Default Extension="wdp" ContentType="image/vnd.ms-photo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209"/>
  <workbookPr codeName="ThisWorkbook"/>
  <mc:AlternateContent xmlns:mc="http://schemas.openxmlformats.org/markup-compatibility/2006">
    <mc:Choice Requires="x15">
      <x15ac:absPath xmlns:x15ac="http://schemas.microsoft.com/office/spreadsheetml/2010/11/ac" url="/Users/tanieldoth/Documents/Ekonomi/Månadsbudget/"/>
    </mc:Choice>
  </mc:AlternateContent>
  <bookViews>
    <workbookView xWindow="0" yWindow="460" windowWidth="25600" windowHeight="14240"/>
  </bookViews>
  <sheets>
    <sheet name="Hantera mina pengar" sheetId="1" r:id="rId1"/>
    <sheet name="Blad1" sheetId="3" r:id="rId2"/>
    <sheet name="Diagramdata" sheetId="2" state="hidden" r:id="rId3"/>
  </sheets>
  <definedNames>
    <definedName name="Total_Monthly_Expenses">'Hantera mina pengar'!$C$6</definedName>
    <definedName name="Total_Monthly_Income">'Hantera mina pengar'!$C$4</definedName>
    <definedName name="Total_Monthly_Savings">'Hantera mina pengar'!$C$8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8" i="1" l="1"/>
  <c r="C4" i="1"/>
  <c r="B11" i="1"/>
  <c r="G24" i="1"/>
  <c r="E15" i="1"/>
  <c r="E16" i="1"/>
  <c r="F11" i="1"/>
  <c r="F3" i="1"/>
  <c r="C38" i="1"/>
  <c r="C6" i="1"/>
  <c r="E17" i="1"/>
  <c r="E18" i="1"/>
  <c r="B6" i="2"/>
  <c r="B5" i="2"/>
  <c r="B4" i="2"/>
  <c r="C10" i="1"/>
</calcChain>
</file>

<file path=xl/sharedStrings.xml><?xml version="1.0" encoding="utf-8"?>
<sst xmlns="http://schemas.openxmlformats.org/spreadsheetml/2006/main" count="100" uniqueCount="65">
  <si>
    <t>Summa månadsinkomst</t>
  </si>
  <si>
    <t>Summa månadsutgifter</t>
  </si>
  <si>
    <t>Summa månadssparande</t>
  </si>
  <si>
    <t>Saldo</t>
  </si>
  <si>
    <t>DIAGRAMDATA</t>
  </si>
  <si>
    <t>Nettolön</t>
  </si>
  <si>
    <t>Gymkort</t>
  </si>
  <si>
    <t>Extrainkomst</t>
  </si>
  <si>
    <t>MÅNADSBUDGET</t>
  </si>
  <si>
    <t>Utdelningar</t>
  </si>
  <si>
    <t>Ränta</t>
  </si>
  <si>
    <t>Extra</t>
  </si>
  <si>
    <t>Har jag sparat?</t>
  </si>
  <si>
    <t>UTGIFTER</t>
  </si>
  <si>
    <t>BELOPP</t>
  </si>
  <si>
    <t>MÅNADSINKOMST</t>
  </si>
  <si>
    <t>INKOMST</t>
  </si>
  <si>
    <t>Amortering</t>
  </si>
  <si>
    <t>Försäljningar</t>
  </si>
  <si>
    <t>JANUARI</t>
  </si>
  <si>
    <t>Bredband</t>
  </si>
  <si>
    <t>SPARANDE</t>
  </si>
  <si>
    <t>Buffert</t>
  </si>
  <si>
    <t>Kontantinsats</t>
  </si>
  <si>
    <t>Målsparande</t>
  </si>
  <si>
    <t>Drivmedel</t>
  </si>
  <si>
    <t>FASTA UTGIFTER</t>
  </si>
  <si>
    <t>RÖRLIGA UTGIFTER</t>
  </si>
  <si>
    <t>Fackligavgift</t>
  </si>
  <si>
    <t>Avgift Brf (Hyra lght)</t>
  </si>
  <si>
    <t>Avgift Garage (Hyra garage)</t>
  </si>
  <si>
    <t>Försäkring Bil</t>
  </si>
  <si>
    <t>Försäkring Hem</t>
  </si>
  <si>
    <t>Försäkring Person</t>
  </si>
  <si>
    <t xml:space="preserve">El </t>
  </si>
  <si>
    <t>Mat</t>
  </si>
  <si>
    <t xml:space="preserve">Mobilabonnemang </t>
  </si>
  <si>
    <t>Ränta bolån</t>
  </si>
  <si>
    <t>MÅNADSSPARANDE</t>
  </si>
  <si>
    <t>SUMMA:</t>
  </si>
  <si>
    <t>Streamingtjänst</t>
  </si>
  <si>
    <t>Studielån</t>
  </si>
  <si>
    <t>Ja 31/1</t>
  </si>
  <si>
    <t>Inte än</t>
  </si>
  <si>
    <t>Ja 25/1</t>
  </si>
  <si>
    <t>Nej</t>
  </si>
  <si>
    <t>*Börsen Aktier</t>
  </si>
  <si>
    <t>*Börsen Fonder</t>
  </si>
  <si>
    <t>*Börsen Fondrobot</t>
  </si>
  <si>
    <t>*Dessa tre flikar påverkar din investeringskvot.</t>
  </si>
  <si>
    <t>Alkohol</t>
  </si>
  <si>
    <t>Möbler</t>
  </si>
  <si>
    <t>Utemat</t>
  </si>
  <si>
    <t>Tobak</t>
  </si>
  <si>
    <t>Nöjen</t>
  </si>
  <si>
    <t>Frisör</t>
  </si>
  <si>
    <t>Kläder</t>
  </si>
  <si>
    <t>Skor</t>
  </si>
  <si>
    <t>Välgörenhet</t>
  </si>
  <si>
    <t>*Rörliga utgifter</t>
  </si>
  <si>
    <t>*Denna flik påverkar din konsumtionskvot.</t>
  </si>
  <si>
    <t>Check</t>
  </si>
  <si>
    <t>&lt;--Tab</t>
  </si>
  <si>
    <t>Sparkvot</t>
  </si>
  <si>
    <t>Har jag betalat?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</si>
</sst>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#,##0\ &quot;kr&quot;;[Red]\-#,##0\ &quot;kr&quot;"/>
    <numFmt numFmtId="164" formatCode="#,##0.00\ [$SEK]"/>
    <numFmt numFmtId="165" formatCode="#,##0\ [$SEK]"/>
    <numFmt numFmtId="166" formatCode="yyyy\-mm\-dd"/>
  </numFmts>
  <fonts count="21" x14ac:knownFonts="1">
    <font>
      <b/>
      <sz val="12"/>
      <color theme="3" tint="0.39991454817346722"/>
      <name val="Arial"/>
      <family val="2"/>
      <scheme val="minor"/>
    </font>
    <font>
      <b/>
      <sz val="18"/>
      <color theme="3"/>
      <name val="Arial"/>
      <family val="2"/>
      <scheme val="minor"/>
    </font>
    <font>
      <sz val="12"/>
      <color theme="0"/>
      <name val="Arial"/>
      <family val="2"/>
      <scheme val="minor"/>
    </font>
    <font>
      <b/>
      <sz val="18"/>
      <color theme="3"/>
      <name val="Arial"/>
      <family val="2"/>
      <scheme val="major"/>
    </font>
    <font>
      <b/>
      <sz val="29"/>
      <color theme="3"/>
      <name val="Arial"/>
      <family val="2"/>
      <scheme val="major"/>
    </font>
    <font>
      <sz val="12"/>
      <name val="Arial"/>
      <family val="2"/>
      <scheme val="minor"/>
    </font>
    <font>
      <sz val="12"/>
      <color theme="3" tint="0.39991454817346722"/>
      <name val="Arial"/>
      <scheme val="minor"/>
    </font>
    <font>
      <b/>
      <u/>
      <sz val="12"/>
      <color theme="10"/>
      <name val="Arial"/>
      <family val="2"/>
      <scheme val="minor"/>
    </font>
    <font>
      <b/>
      <u/>
      <sz val="12"/>
      <color theme="11"/>
      <name val="Arial"/>
      <family val="2"/>
      <scheme val="minor"/>
    </font>
    <font>
      <b/>
      <sz val="12"/>
      <color theme="3" tint="0.39991454817346722"/>
      <name val="Apple SD Gothic Neo Regular"/>
    </font>
    <font>
      <b/>
      <sz val="18"/>
      <color rgb="FF41ACC1"/>
      <name val="Apple SD Gothic Neo Regular"/>
    </font>
    <font>
      <b/>
      <sz val="12"/>
      <color rgb="FF41ACC1"/>
      <name val="Apple SD Gothic Neo Regular"/>
    </font>
    <font>
      <b/>
      <sz val="12"/>
      <color theme="0"/>
      <name val="Apple SD Gothic Neo Regular"/>
    </font>
    <font>
      <b/>
      <sz val="26"/>
      <color theme="0"/>
      <name val="Apple SD Gothic Neo Regular"/>
    </font>
    <font>
      <b/>
      <sz val="48"/>
      <color rgb="FF41ACC1"/>
      <name val="Apple SD Gothic Neo Regular"/>
    </font>
    <font>
      <b/>
      <sz val="20"/>
      <color theme="0"/>
      <name val="Apple SD Gothic Neo Regular"/>
    </font>
    <font>
      <b/>
      <sz val="12"/>
      <color theme="0"/>
      <name val="Arial"/>
      <family val="2"/>
      <scheme val="minor"/>
    </font>
    <font>
      <b/>
      <sz val="12"/>
      <color rgb="FF41ACC1"/>
      <name val="Arial"/>
      <family val="2"/>
      <scheme val="minor"/>
    </font>
    <font>
      <b/>
      <sz val="12"/>
      <color theme="3" tint="0.39991454817346722"/>
      <name val="Arial"/>
      <family val="2"/>
      <scheme val="minor"/>
    </font>
    <font>
      <b/>
      <sz val="12"/>
      <color theme="1" tint="0.249977111117893"/>
      <name val="Arial"/>
      <family val="2"/>
      <scheme val="minor"/>
    </font>
    <font>
      <b/>
      <sz val="6"/>
      <color theme="1" tint="0.249977111117893"/>
      <name val="Arial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7">
    <xf numFmtId="0" fontId="0" fillId="0" borderId="0"/>
    <xf numFmtId="0" fontId="4" fillId="0" borderId="0" applyNumberFormat="0" applyFill="0" applyAlignment="0" applyProtection="0"/>
    <xf numFmtId="0" fontId="3" fillId="0" borderId="0" applyNumberFormat="0" applyFill="0" applyProtection="0">
      <alignment horizontal="left"/>
    </xf>
    <xf numFmtId="0" fontId="1" fillId="0" borderId="0" applyNumberFormat="0" applyFill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9" fontId="18" fillId="0" borderId="0" applyFont="0" applyFill="0" applyBorder="0" applyAlignment="0" applyProtection="0"/>
  </cellStyleXfs>
  <cellXfs count="44">
    <xf numFmtId="0" fontId="0" fillId="0" borderId="0" xfId="0"/>
    <xf numFmtId="0" fontId="3" fillId="0" borderId="0" xfId="2">
      <alignment horizontal="left"/>
    </xf>
    <xf numFmtId="9" fontId="2" fillId="0" borderId="0" xfId="0" applyNumberFormat="1" applyFont="1"/>
    <xf numFmtId="9" fontId="5" fillId="0" borderId="0" xfId="0" applyNumberFormat="1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horizontal="left"/>
    </xf>
    <xf numFmtId="0" fontId="10" fillId="0" borderId="0" xfId="2" applyFont="1">
      <alignment horizontal="left"/>
    </xf>
    <xf numFmtId="0" fontId="11" fillId="0" borderId="0" xfId="0" applyFont="1"/>
    <xf numFmtId="165" fontId="12" fillId="0" borderId="0" xfId="0" applyNumberFormat="1" applyFont="1" applyAlignment="1">
      <alignment horizontal="left"/>
    </xf>
    <xf numFmtId="0" fontId="14" fillId="0" borderId="0" xfId="1" applyFont="1" applyAlignment="1">
      <alignment horizontal="left"/>
    </xf>
    <xf numFmtId="9" fontId="15" fillId="0" borderId="0" xfId="0" applyNumberFormat="1" applyFont="1" applyAlignment="1">
      <alignment horizontal="center" vertical="center"/>
    </xf>
    <xf numFmtId="0" fontId="11" fillId="0" borderId="0" xfId="0" applyFont="1" applyFill="1"/>
    <xf numFmtId="0" fontId="0" fillId="0" borderId="0" xfId="0" applyBorder="1"/>
    <xf numFmtId="0" fontId="13" fillId="0" borderId="0" xfId="2" applyFont="1" applyAlignment="1">
      <alignment horizontal="right" wrapText="1"/>
    </xf>
    <xf numFmtId="0" fontId="12" fillId="2" borderId="1" xfId="0" applyFont="1" applyFill="1" applyBorder="1"/>
    <xf numFmtId="164" fontId="12" fillId="2" borderId="1" xfId="0" applyNumberFormat="1" applyFont="1" applyFill="1" applyBorder="1" applyAlignment="1">
      <alignment horizontal="left"/>
    </xf>
    <xf numFmtId="6" fontId="12" fillId="2" borderId="1" xfId="0" applyNumberFormat="1" applyFont="1" applyFill="1" applyBorder="1"/>
    <xf numFmtId="14" fontId="12" fillId="2" borderId="1" xfId="0" applyNumberFormat="1" applyFont="1" applyFill="1" applyBorder="1" applyAlignment="1">
      <alignment horizontal="left"/>
    </xf>
    <xf numFmtId="166" fontId="12" fillId="2" borderId="1" xfId="0" applyNumberFormat="1" applyFont="1" applyFill="1" applyBorder="1" applyAlignment="1">
      <alignment horizontal="left"/>
    </xf>
    <xf numFmtId="166" fontId="16" fillId="2" borderId="1" xfId="0" applyNumberFormat="1" applyFont="1" applyFill="1" applyBorder="1" applyAlignment="1">
      <alignment horizontal="left"/>
    </xf>
    <xf numFmtId="164" fontId="16" fillId="2" borderId="1" xfId="0" applyNumberFormat="1" applyFont="1" applyFill="1" applyBorder="1" applyAlignment="1">
      <alignment horizontal="left"/>
    </xf>
    <xf numFmtId="0" fontId="16" fillId="2" borderId="1" xfId="0" applyFont="1" applyFill="1" applyBorder="1"/>
    <xf numFmtId="0" fontId="13" fillId="0" borderId="0" xfId="2" applyFont="1" applyAlignment="1">
      <alignment horizontal="center" wrapText="1"/>
    </xf>
    <xf numFmtId="0" fontId="10" fillId="0" borderId="0" xfId="0" applyFont="1"/>
    <xf numFmtId="0" fontId="17" fillId="0" borderId="0" xfId="0" applyFont="1" applyAlignment="1">
      <alignment horizontal="right"/>
    </xf>
    <xf numFmtId="166" fontId="12" fillId="0" borderId="0" xfId="0" applyNumberFormat="1" applyFont="1" applyFill="1" applyBorder="1" applyAlignment="1">
      <alignment horizontal="left"/>
    </xf>
    <xf numFmtId="164" fontId="16" fillId="0" borderId="0" xfId="0" applyNumberFormat="1" applyFont="1" applyFill="1" applyBorder="1" applyAlignment="1">
      <alignment horizontal="left"/>
    </xf>
    <xf numFmtId="0" fontId="16" fillId="0" borderId="0" xfId="0" applyFont="1" applyFill="1" applyBorder="1"/>
    <xf numFmtId="164" fontId="17" fillId="0" borderId="0" xfId="0" applyNumberFormat="1" applyFont="1" applyBorder="1" applyAlignment="1">
      <alignment horizontal="left"/>
    </xf>
    <xf numFmtId="0" fontId="12" fillId="0" borderId="0" xfId="0" applyFont="1" applyFill="1" applyBorder="1"/>
    <xf numFmtId="164" fontId="12" fillId="0" borderId="0" xfId="0" applyNumberFormat="1" applyFont="1" applyFill="1" applyBorder="1" applyAlignment="1">
      <alignment horizontal="left"/>
    </xf>
    <xf numFmtId="164" fontId="0" fillId="0" borderId="0" xfId="0" applyNumberFormat="1"/>
    <xf numFmtId="0" fontId="0" fillId="0" borderId="0" xfId="0" applyNumberFormat="1"/>
    <xf numFmtId="1" fontId="19" fillId="0" borderId="0" xfId="0" applyNumberFormat="1" applyFont="1"/>
    <xf numFmtId="1" fontId="20" fillId="0" borderId="0" xfId="0" applyNumberFormat="1" applyFont="1"/>
    <xf numFmtId="0" fontId="19" fillId="0" borderId="0" xfId="0" applyFont="1"/>
    <xf numFmtId="9" fontId="19" fillId="0" borderId="0" xfId="6" applyFont="1"/>
    <xf numFmtId="9" fontId="0" fillId="0" borderId="0" xfId="6" applyFont="1"/>
    <xf numFmtId="164" fontId="19" fillId="0" borderId="0" xfId="0" applyNumberFormat="1" applyFont="1"/>
    <xf numFmtId="9" fontId="15" fillId="0" borderId="0" xfId="6" applyFont="1" applyAlignment="1">
      <alignment horizontal="center"/>
    </xf>
    <xf numFmtId="0" fontId="12" fillId="0" borderId="0" xfId="0" applyFont="1"/>
    <xf numFmtId="0" fontId="16" fillId="0" borderId="0" xfId="0" applyFont="1"/>
    <xf numFmtId="0" fontId="10" fillId="0" borderId="0" xfId="0" applyFont="1" applyAlignment="1">
      <alignment horizontal="center"/>
    </xf>
  </cellXfs>
  <cellStyles count="7">
    <cellStyle name="Följd hyperlänk" xfId="5" builtinId="9" hidden="1"/>
    <cellStyle name="Hyperlänk" xfId="4" builtinId="8" hidden="1"/>
    <cellStyle name="Normal" xfId="0" builtinId="0" customBuiltin="1"/>
    <cellStyle name="Procent" xfId="6" builtinId="5"/>
    <cellStyle name="Rubrik" xfId="1" builtinId="15" customBuiltin="1"/>
    <cellStyle name="Rubrik 1" xfId="2" builtinId="16" customBuiltin="1"/>
    <cellStyle name="Rubrik 2" xfId="3" builtinId="17" customBuiltin="1"/>
  </cellStyles>
  <dxfs count="18">
    <dxf>
      <font>
        <strike val="0"/>
        <outline val="0"/>
        <shadow val="0"/>
        <u val="none"/>
        <vertAlign val="baseline"/>
        <sz val="12"/>
        <color theme="0"/>
      </font>
      <fill>
        <patternFill patternType="solid">
          <fgColor indexed="64"/>
          <bgColor theme="1" tint="0.249977111117893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2"/>
        <color theme="0"/>
      </font>
      <numFmt numFmtId="164" formatCode="#,##0.00\ [$SEK]"/>
      <fill>
        <patternFill patternType="solid">
          <fgColor indexed="64"/>
          <bgColor theme="1" tint="0.249977111117893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2"/>
        <color theme="0"/>
      </font>
      <numFmt numFmtId="166" formatCode="yyyy\-mm\-dd"/>
      <fill>
        <patternFill patternType="solid">
          <fgColor indexed="64"/>
          <bgColor theme="1" tint="0.249977111117893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2"/>
        <color theme="0"/>
      </font>
      <fill>
        <patternFill patternType="solid">
          <fgColor indexed="64"/>
          <bgColor theme="1" tint="0.249977111117893"/>
        </patternFill>
      </fill>
    </dxf>
    <dxf>
      <font>
        <strike val="0"/>
        <outline val="0"/>
        <shadow val="0"/>
        <u val="none"/>
        <vertAlign val="baseline"/>
        <sz val="12"/>
        <color rgb="FF41ACC1"/>
        <name val="Apple SD Gothic Neo Regular"/>
        <scheme val="none"/>
      </font>
    </dxf>
    <dxf>
      <font>
        <strike val="0"/>
        <outline val="0"/>
        <shadow val="0"/>
        <u val="none"/>
        <vertAlign val="baseline"/>
        <sz val="12"/>
        <color theme="0"/>
        <name val="Apple SD Gothic Neo Regular"/>
        <scheme val="none"/>
      </font>
      <fill>
        <patternFill patternType="solid">
          <fgColor indexed="64"/>
          <bgColor theme="1" tint="0.249977111117893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pple SD Gothic Neo Regular"/>
        <scheme val="none"/>
      </font>
      <numFmt numFmtId="164" formatCode="#,##0.00\ [$SEK]"/>
      <fill>
        <patternFill patternType="solid">
          <fgColor indexed="64"/>
          <bgColor theme="1" tint="0.249977111117893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pple SD Gothic Neo Regular"/>
        <scheme val="none"/>
      </font>
      <fill>
        <patternFill patternType="solid">
          <fgColor indexed="64"/>
          <bgColor theme="1" tint="0.249977111117893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pple SD Gothic Neo Regular"/>
        <scheme val="none"/>
      </font>
      <fill>
        <patternFill patternType="solid">
          <fgColor indexed="64"/>
          <bgColor theme="1" tint="0.249977111117893"/>
        </patternFill>
      </fill>
    </dxf>
    <dxf>
      <font>
        <strike val="0"/>
        <outline val="0"/>
        <shadow val="0"/>
        <u val="none"/>
        <vertAlign val="baseline"/>
        <sz val="12"/>
        <color rgb="FF41ACC1"/>
        <name val="Arial"/>
        <scheme val="major"/>
      </font>
    </dxf>
    <dxf>
      <font>
        <strike val="0"/>
        <outline val="0"/>
        <shadow val="0"/>
        <u val="none"/>
        <vertAlign val="baseline"/>
        <sz val="12"/>
        <color theme="0"/>
        <name val="Apple SD Gothic Neo Regular"/>
        <scheme val="none"/>
      </font>
      <numFmt numFmtId="164" formatCode="#,##0.00\ [$SEK]"/>
      <fill>
        <patternFill patternType="solid">
          <fgColor indexed="64"/>
          <bgColor theme="1" tint="0.249977111117893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pple SD Gothic Neo Regular"/>
        <scheme val="none"/>
      </font>
      <fill>
        <patternFill patternType="solid">
          <fgColor indexed="64"/>
          <bgColor theme="1" tint="0.249977111117893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name val="Apple SD Gothic Neo Regular"/>
        <scheme val="none"/>
      </font>
    </dxf>
    <dxf>
      <font>
        <strike val="0"/>
        <outline val="0"/>
        <shadow val="0"/>
        <u val="none"/>
        <vertAlign val="baseline"/>
        <sz val="12"/>
        <color theme="0"/>
        <name val="Apple SD Gothic Neo Regular"/>
        <scheme val="none"/>
      </font>
      <fill>
        <patternFill patternType="solid">
          <fgColor indexed="64"/>
          <bgColor theme="1" tint="0.249977111117893"/>
        </patternFill>
      </fill>
    </dxf>
    <dxf>
      <font>
        <b/>
        <i val="0"/>
        <strike val="0"/>
        <outline val="0"/>
        <shadow val="0"/>
        <u val="none"/>
        <vertAlign val="baseline"/>
        <sz val="12"/>
        <color theme="4"/>
        <name val="Apple SD Gothic Neo Regular"/>
        <scheme val="none"/>
      </font>
    </dxf>
    <dxf>
      <font>
        <color rgb="FFFF0000"/>
      </font>
    </dxf>
    <dxf>
      <font>
        <color theme="4"/>
      </font>
    </dxf>
    <dxf>
      <font>
        <b/>
        <i val="0"/>
        <color theme="3" tint="0.39991454817346722"/>
      </font>
    </dxf>
  </dxfs>
  <tableStyles count="1" defaultTableStyle="TableStyleMedium2" defaultPivotStyle="PivotStyleLight16">
    <tableStyle name="BudgetTable" pivot="0" count="2">
      <tableStyleElement type="wholeTable" dxfId="17"/>
      <tableStyleElement type="headerRow" dxfId="16"/>
    </tableStyle>
  </tableStyles>
  <colors>
    <mruColors>
      <color rgb="FF41AC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_rels/chart3.xml.rels><?xml version="1.0" encoding="UTF-8" standalone="yes"?>
<Relationships xmlns="http://schemas.openxmlformats.org/package/2006/relationships"><Relationship Id="rId1" Type="http://schemas.microsoft.com/office/2011/relationships/chartStyle" Target="style3.xml"/><Relationship Id="rId2" Type="http://schemas.microsoft.com/office/2011/relationships/chartColorStyle" Target="colors3.xml"/></Relationships>
</file>

<file path=xl/charts/_rels/chart4.xml.rels><?xml version="1.0" encoding="UTF-8" standalone="yes"?>
<Relationships xmlns="http://schemas.openxmlformats.org/package/2006/relationships"><Relationship Id="rId1" Type="http://schemas.microsoft.com/office/2011/relationships/chartStyle" Target="style4.xml"/><Relationship Id="rId2" Type="http://schemas.microsoft.com/office/2011/relationships/chartColorStyle" Target="colors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03679653679654"/>
          <c:y val="0.0461361014994233"/>
          <c:w val="0.835497835497836"/>
          <c:h val="0.89042675893887"/>
        </c:manualLayout>
      </c:layout>
      <c:doughnut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41ACC1"/>
              </a:solidFill>
              <a:ln>
                <a:solidFill>
                  <a:schemeClr val="tx1"/>
                </a:solidFill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val>
            <c:numRef>
              <c:f>Diagramdata!$B$4:$B$5</c:f>
              <c:numCache>
                <c:formatCode>0%</c:formatCode>
                <c:ptCount val="2"/>
                <c:pt idx="0">
                  <c:v>0.328413284132841</c:v>
                </c:pt>
                <c:pt idx="1">
                  <c:v>0.671586715867159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570500052099772"/>
          <c:y val="0.038816059253071"/>
          <c:w val="0.898685827301589"/>
          <c:h val="0.909429195076167"/>
        </c:manualLayout>
      </c:layout>
      <c:doughnutChart>
        <c:varyColors val="1"/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effectLst>
              <a:outerShdw blurRad="63500" sx="102000" sy="102000" algn="ctr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rgbClr val="41ACC1"/>
              </a:solidFill>
              <a:ln>
                <a:solidFill>
                  <a:schemeClr val="tx1"/>
                </a:solidFill>
              </a:ln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</c:spPr>
          </c:dPt>
          <c:val>
            <c:numRef>
              <c:f>'Hantera mina pengar'!$E$17:$E$18</c:f>
              <c:numCache>
                <c:formatCode>0</c:formatCode>
                <c:ptCount val="2"/>
                <c:pt idx="0">
                  <c:v>27100.0</c:v>
                </c:pt>
                <c:pt idx="1">
                  <c:v>2200.0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rgbClr val="FF0000"/>
            </a:solidFill>
            <a:ln>
              <a:solidFill>
                <a:schemeClr val="tx1"/>
              </a:solidFill>
            </a:ln>
            <a:effectLst>
              <a:outerShdw blurRad="63500" sx="102000" sy="102000" algn="ctr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spPr>
              <a:solidFill>
                <a:srgbClr val="41ACC1"/>
              </a:solidFill>
              <a:ln>
                <a:solidFill>
                  <a:schemeClr val="tx1"/>
                </a:solidFill>
              </a:ln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</c:spPr>
          </c:dPt>
          <c:val>
            <c:numRef>
              <c:f>'Hantera mina pengar'!$E$15:$E$16</c:f>
              <c:numCache>
                <c:formatCode>#,##0.00\ [$SEK]</c:formatCode>
                <c:ptCount val="2"/>
                <c:pt idx="0">
                  <c:v>19850.0</c:v>
                </c:pt>
                <c:pt idx="1">
                  <c:v>7250.0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4" Type="http://schemas.openxmlformats.org/officeDocument/2006/relationships/image" Target="../media/image4.png"/><Relationship Id="rId5" Type="http://schemas.microsoft.com/office/2007/relationships/hdphoto" Target="../media/hdphoto1.wdp"/><Relationship Id="rId6" Type="http://schemas.openxmlformats.org/officeDocument/2006/relationships/chart" Target="../charts/chart2.xml"/><Relationship Id="rId7" Type="http://schemas.openxmlformats.org/officeDocument/2006/relationships/chart" Target="../charts/chart3.xml"/><Relationship Id="rId8" Type="http://schemas.openxmlformats.org/officeDocument/2006/relationships/chart" Target="../charts/chart4.xml"/><Relationship Id="rId9" Type="http://schemas.openxmlformats.org/officeDocument/2006/relationships/image" Target="../media/image5.png"/><Relationship Id="rId10" Type="http://schemas.microsoft.com/office/2007/relationships/hdphoto" Target="../media/hdphoto2.wdp"/><Relationship Id="rId1" Type="http://schemas.openxmlformats.org/officeDocument/2006/relationships/chart" Target="../charts/chart1.xml"/><Relationship Id="rId2" Type="http://schemas.openxmlformats.org/officeDocument/2006/relationships/image" Target="../media/image2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199159</xdr:colOff>
      <xdr:row>1</xdr:row>
      <xdr:rowOff>324557</xdr:rowOff>
    </xdr:from>
    <xdr:to>
      <xdr:col>1</xdr:col>
      <xdr:colOff>2546119</xdr:colOff>
      <xdr:row>9</xdr:row>
      <xdr:rowOff>155223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888998</xdr:colOff>
      <xdr:row>3</xdr:row>
      <xdr:rowOff>95252</xdr:rowOff>
    </xdr:from>
    <xdr:to>
      <xdr:col>1</xdr:col>
      <xdr:colOff>1871566</xdr:colOff>
      <xdr:row>7</xdr:row>
      <xdr:rowOff>24438</xdr:rowOff>
    </xdr:to>
    <xdr:pic>
      <xdr:nvPicPr>
        <xdr:cNvPr id="2" name="Bildobjekt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8887" y="1703919"/>
          <a:ext cx="982568" cy="945186"/>
        </a:xfrm>
        <a:prstGeom prst="rect">
          <a:avLst/>
        </a:prstGeom>
      </xdr:spPr>
    </xdr:pic>
    <xdr:clientData/>
  </xdr:twoCellAnchor>
  <xdr:twoCellAnchor editAs="oneCell">
    <xdr:from>
      <xdr:col>2</xdr:col>
      <xdr:colOff>52916</xdr:colOff>
      <xdr:row>0</xdr:row>
      <xdr:rowOff>677334</xdr:rowOff>
    </xdr:from>
    <xdr:to>
      <xdr:col>2</xdr:col>
      <xdr:colOff>1488015</xdr:colOff>
      <xdr:row>2</xdr:row>
      <xdr:rowOff>53133</xdr:rowOff>
    </xdr:to>
    <xdr:pic>
      <xdr:nvPicPr>
        <xdr:cNvPr id="4" name="Bildobjekt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52749" y="677334"/>
          <a:ext cx="1435099" cy="603466"/>
        </a:xfrm>
        <a:prstGeom prst="rect">
          <a:avLst/>
        </a:prstGeom>
      </xdr:spPr>
    </xdr:pic>
    <xdr:clientData/>
  </xdr:twoCellAnchor>
  <xdr:twoCellAnchor>
    <xdr:from>
      <xdr:col>3</xdr:col>
      <xdr:colOff>858165</xdr:colOff>
      <xdr:row>13</xdr:row>
      <xdr:rowOff>280666</xdr:rowOff>
    </xdr:from>
    <xdr:to>
      <xdr:col>6</xdr:col>
      <xdr:colOff>88446</xdr:colOff>
      <xdr:row>19</xdr:row>
      <xdr:rowOff>128586</xdr:rowOff>
    </xdr:to>
    <xdr:sp macro="" textlink="">
      <xdr:nvSpPr>
        <xdr:cNvPr id="5" name="Rektangel med rundade hörn 4"/>
        <xdr:cNvSpPr/>
      </xdr:nvSpPr>
      <xdr:spPr>
        <a:xfrm>
          <a:off x="5510640" y="4845121"/>
          <a:ext cx="4197113" cy="1734059"/>
        </a:xfrm>
        <a:prstGeom prst="roundRect">
          <a:avLst>
            <a:gd name="adj" fmla="val 50000"/>
          </a:avLst>
        </a:prstGeom>
        <a:solidFill>
          <a:srgbClr val="41ACC1"/>
        </a:solidFill>
        <a:ln>
          <a:noFill/>
        </a:ln>
        <a:effectLst>
          <a:outerShdw blurRad="50800" dist="762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3</xdr:col>
      <xdr:colOff>1247633</xdr:colOff>
      <xdr:row>14</xdr:row>
      <xdr:rowOff>248914</xdr:rowOff>
    </xdr:from>
    <xdr:to>
      <xdr:col>5</xdr:col>
      <xdr:colOff>1689184</xdr:colOff>
      <xdr:row>18</xdr:row>
      <xdr:rowOff>301830</xdr:rowOff>
    </xdr:to>
    <xdr:sp macro="" textlink="">
      <xdr:nvSpPr>
        <xdr:cNvPr id="7" name="textruta 6"/>
        <xdr:cNvSpPr txBox="1"/>
      </xdr:nvSpPr>
      <xdr:spPr>
        <a:xfrm>
          <a:off x="5900108" y="5127726"/>
          <a:ext cx="3019274" cy="13103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sv-SE" sz="1800" b="1">
              <a:solidFill>
                <a:schemeClr val="tx1"/>
              </a:solidFill>
              <a:latin typeface="Apple SD Gothic Neo" charset="-127"/>
              <a:ea typeface="Apple SD Gothic Neo" charset="-127"/>
              <a:cs typeface="Apple SD Gothic Neo" charset="-127"/>
            </a:rPr>
            <a:t>Funderar </a:t>
          </a:r>
          <a:r>
            <a:rPr lang="sv-SE" sz="1800" b="1">
              <a:solidFill>
                <a:schemeClr val="bg1"/>
              </a:solidFill>
              <a:latin typeface="Apple SD Gothic Neo" charset="-127"/>
              <a:ea typeface="Apple SD Gothic Neo" charset="-127"/>
              <a:cs typeface="Apple SD Gothic Neo" charset="-127"/>
            </a:rPr>
            <a:t>du</a:t>
          </a:r>
          <a:r>
            <a:rPr lang="sv-SE" sz="1800" b="1">
              <a:latin typeface="Apple SD Gothic Neo" charset="-127"/>
              <a:ea typeface="Apple SD Gothic Neo" charset="-127"/>
              <a:cs typeface="Apple SD Gothic Neo" charset="-127"/>
            </a:rPr>
            <a:t> över något?</a:t>
          </a:r>
        </a:p>
        <a:p>
          <a:pPr algn="l"/>
          <a:endParaRPr lang="sv-SE" sz="100" b="1">
            <a:latin typeface="Apple SD Gothic Neo" charset="-127"/>
            <a:ea typeface="Apple SD Gothic Neo" charset="-127"/>
            <a:cs typeface="Apple SD Gothic Neo" charset="-127"/>
          </a:endParaRPr>
        </a:p>
        <a:p>
          <a:pPr algn="l"/>
          <a:r>
            <a:rPr lang="sv-SE" sz="1800" b="1">
              <a:latin typeface="Apple SD Gothic Neo" charset="-127"/>
              <a:ea typeface="Apple SD Gothic Neo" charset="-127"/>
              <a:cs typeface="Apple SD Gothic Neo" charset="-127"/>
            </a:rPr>
            <a:t>Kontakta </a:t>
          </a:r>
          <a:r>
            <a:rPr lang="sv-SE" sz="1800" b="1">
              <a:solidFill>
                <a:schemeClr val="bg1"/>
              </a:solidFill>
              <a:latin typeface="Apple SD Gothic Neo" charset="-127"/>
              <a:ea typeface="Apple SD Gothic Neo" charset="-127"/>
              <a:cs typeface="Apple SD Gothic Neo" charset="-127"/>
            </a:rPr>
            <a:t>mig</a:t>
          </a:r>
          <a:r>
            <a:rPr lang="sv-SE" sz="1800" b="1">
              <a:latin typeface="Apple SD Gothic Neo" charset="-127"/>
              <a:ea typeface="Apple SD Gothic Neo" charset="-127"/>
              <a:cs typeface="Apple SD Gothic Neo" charset="-127"/>
            </a:rPr>
            <a:t> på:</a:t>
          </a:r>
        </a:p>
        <a:p>
          <a:pPr algn="l"/>
          <a:r>
            <a:rPr lang="sv-SE" sz="1800" b="1">
              <a:latin typeface="Apple SD Gothic Neo" charset="-127"/>
              <a:ea typeface="Apple SD Gothic Neo" charset="-127"/>
              <a:cs typeface="Apple SD Gothic Neo" charset="-127"/>
            </a:rPr>
            <a:t>@sparprofessorn</a:t>
          </a:r>
        </a:p>
        <a:p>
          <a:pPr algn="l"/>
          <a:endParaRPr lang="sv-SE" sz="1800" b="1">
            <a:latin typeface="Apple SD Gothic Neo" charset="-127"/>
            <a:ea typeface="Apple SD Gothic Neo" charset="-127"/>
            <a:cs typeface="Apple SD Gothic Neo" charset="-127"/>
          </a:endParaRPr>
        </a:p>
      </xdr:txBody>
    </xdr:sp>
    <xdr:clientData/>
  </xdr:twoCellAnchor>
  <xdr:twoCellAnchor editAs="oneCell">
    <xdr:from>
      <xdr:col>5</xdr:col>
      <xdr:colOff>1341080</xdr:colOff>
      <xdr:row>14</xdr:row>
      <xdr:rowOff>238331</xdr:rowOff>
    </xdr:from>
    <xdr:to>
      <xdr:col>5</xdr:col>
      <xdr:colOff>2100524</xdr:colOff>
      <xdr:row>18</xdr:row>
      <xdr:rowOff>304025</xdr:rowOff>
    </xdr:to>
    <xdr:pic>
      <xdr:nvPicPr>
        <xdr:cNvPr id="8" name="Bildobjekt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80080" y="5205442"/>
          <a:ext cx="759444" cy="1363916"/>
        </a:xfrm>
        <a:prstGeom prst="rect">
          <a:avLst/>
        </a:prstGeom>
      </xdr:spPr>
    </xdr:pic>
    <xdr:clientData/>
  </xdr:twoCellAnchor>
  <xdr:twoCellAnchor>
    <xdr:from>
      <xdr:col>3</xdr:col>
      <xdr:colOff>958306</xdr:colOff>
      <xdr:row>8</xdr:row>
      <xdr:rowOff>81687</xdr:rowOff>
    </xdr:from>
    <xdr:to>
      <xdr:col>5</xdr:col>
      <xdr:colOff>344312</xdr:colOff>
      <xdr:row>14</xdr:row>
      <xdr:rowOff>35278</xdr:rowOff>
    </xdr:to>
    <xdr:graphicFrame macro="">
      <xdr:nvGraphicFramePr>
        <xdr:cNvPr id="19" name="Diagram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900717</xdr:colOff>
      <xdr:row>0</xdr:row>
      <xdr:rowOff>595843</xdr:rowOff>
    </xdr:from>
    <xdr:to>
      <xdr:col>5</xdr:col>
      <xdr:colOff>288648</xdr:colOff>
      <xdr:row>6</xdr:row>
      <xdr:rowOff>233539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337256</xdr:colOff>
      <xdr:row>8</xdr:row>
      <xdr:rowOff>217311</xdr:rowOff>
    </xdr:from>
    <xdr:to>
      <xdr:col>6</xdr:col>
      <xdr:colOff>956733</xdr:colOff>
      <xdr:row>10</xdr:row>
      <xdr:rowOff>50800</xdr:rowOff>
    </xdr:to>
    <xdr:sp macro="" textlink="">
      <xdr:nvSpPr>
        <xdr:cNvPr id="11" name="textruta 10"/>
        <xdr:cNvSpPr txBox="1"/>
      </xdr:nvSpPr>
      <xdr:spPr>
        <a:xfrm>
          <a:off x="7576256" y="3087511"/>
          <a:ext cx="3007077" cy="3414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sv-SE" sz="1800" b="1">
              <a:solidFill>
                <a:srgbClr val="41ACC1"/>
              </a:solidFill>
              <a:latin typeface="Apple SD Gothic Neo" charset="-127"/>
              <a:ea typeface="Apple SD Gothic Neo" charset="-127"/>
              <a:cs typeface="Apple SD Gothic Neo" charset="-127"/>
            </a:rPr>
            <a:t>Konsumtionskvot</a:t>
          </a:r>
        </a:p>
        <a:p>
          <a:pPr algn="l"/>
          <a:endParaRPr lang="sv-SE" sz="1800" b="1">
            <a:solidFill>
              <a:srgbClr val="41ACC1"/>
            </a:solidFill>
            <a:latin typeface="Apple SD Gothic Neo" charset="-127"/>
            <a:ea typeface="Apple SD Gothic Neo" charset="-127"/>
            <a:cs typeface="Apple SD Gothic Neo" charset="-127"/>
          </a:endParaRPr>
        </a:p>
      </xdr:txBody>
    </xdr:sp>
    <xdr:clientData/>
  </xdr:twoCellAnchor>
  <xdr:twoCellAnchor>
    <xdr:from>
      <xdr:col>5</xdr:col>
      <xdr:colOff>273756</xdr:colOff>
      <xdr:row>1</xdr:row>
      <xdr:rowOff>115711</xdr:rowOff>
    </xdr:from>
    <xdr:to>
      <xdr:col>6</xdr:col>
      <xdr:colOff>893233</xdr:colOff>
      <xdr:row>2</xdr:row>
      <xdr:rowOff>38100</xdr:rowOff>
    </xdr:to>
    <xdr:sp macro="" textlink="">
      <xdr:nvSpPr>
        <xdr:cNvPr id="12" name="textruta 11"/>
        <xdr:cNvSpPr txBox="1"/>
      </xdr:nvSpPr>
      <xdr:spPr>
        <a:xfrm>
          <a:off x="7512756" y="915811"/>
          <a:ext cx="3007077" cy="3414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sv-SE" sz="1800" b="1">
              <a:solidFill>
                <a:srgbClr val="41ACC1"/>
              </a:solidFill>
              <a:latin typeface="Apple SD Gothic Neo" charset="-127"/>
              <a:ea typeface="Apple SD Gothic Neo" charset="-127"/>
              <a:cs typeface="Apple SD Gothic Neo" charset="-127"/>
            </a:rPr>
            <a:t>Investeringskvot</a:t>
          </a:r>
        </a:p>
        <a:p>
          <a:pPr algn="l"/>
          <a:endParaRPr lang="sv-SE" sz="1800" b="1">
            <a:solidFill>
              <a:srgbClr val="41ACC1"/>
            </a:solidFill>
            <a:latin typeface="Apple SD Gothic Neo" charset="-127"/>
            <a:ea typeface="Apple SD Gothic Neo" charset="-127"/>
            <a:cs typeface="Apple SD Gothic Neo" charset="-127"/>
          </a:endParaRPr>
        </a:p>
      </xdr:txBody>
    </xdr:sp>
    <xdr:clientData/>
  </xdr:twoCellAnchor>
  <xdr:twoCellAnchor>
    <xdr:from>
      <xdr:col>3</xdr:col>
      <xdr:colOff>939297</xdr:colOff>
      <xdr:row>6</xdr:row>
      <xdr:rowOff>244193</xdr:rowOff>
    </xdr:from>
    <xdr:to>
      <xdr:col>5</xdr:col>
      <xdr:colOff>314357</xdr:colOff>
      <xdr:row>12</xdr:row>
      <xdr:rowOff>301783</xdr:rowOff>
    </xdr:to>
    <xdr:graphicFrame macro="">
      <xdr:nvGraphicFramePr>
        <xdr:cNvPr id="21" name="Diagram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276634</xdr:colOff>
      <xdr:row>24</xdr:row>
      <xdr:rowOff>50297</xdr:rowOff>
    </xdr:from>
    <xdr:to>
      <xdr:col>9</xdr:col>
      <xdr:colOff>653861</xdr:colOff>
      <xdr:row>39</xdr:row>
      <xdr:rowOff>296333</xdr:rowOff>
    </xdr:to>
    <xdr:sp macro="" textlink="">
      <xdr:nvSpPr>
        <xdr:cNvPr id="22" name="Rektangel med rundade hörn 21"/>
        <xdr:cNvSpPr/>
      </xdr:nvSpPr>
      <xdr:spPr>
        <a:xfrm>
          <a:off x="11734856" y="8262964"/>
          <a:ext cx="1731894" cy="5255480"/>
        </a:xfrm>
        <a:prstGeom prst="roundRect">
          <a:avLst/>
        </a:prstGeom>
        <a:solidFill>
          <a:srgbClr val="41ACC1"/>
        </a:solidFill>
        <a:ln>
          <a:solidFill>
            <a:srgbClr val="41ACC1"/>
          </a:solidFill>
        </a:ln>
        <a:effectLst>
          <a:outerShdw blurRad="50800" dist="762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7</xdr:col>
      <xdr:colOff>352778</xdr:colOff>
      <xdr:row>24</xdr:row>
      <xdr:rowOff>155221</xdr:rowOff>
    </xdr:from>
    <xdr:to>
      <xdr:col>9</xdr:col>
      <xdr:colOff>649110</xdr:colOff>
      <xdr:row>35</xdr:row>
      <xdr:rowOff>324555</xdr:rowOff>
    </xdr:to>
    <xdr:sp macro="" textlink="">
      <xdr:nvSpPr>
        <xdr:cNvPr id="14" name="textruta 13"/>
        <xdr:cNvSpPr txBox="1"/>
      </xdr:nvSpPr>
      <xdr:spPr>
        <a:xfrm>
          <a:off x="11811000" y="8367888"/>
          <a:ext cx="1650999" cy="3767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sv-SE" sz="1800" b="1">
              <a:solidFill>
                <a:schemeClr val="tx1"/>
              </a:solidFill>
              <a:latin typeface="Apple SD Gothic Neo" charset="-127"/>
              <a:ea typeface="Apple SD Gothic Neo" charset="-127"/>
              <a:cs typeface="Apple SD Gothic Neo" charset="-127"/>
            </a:rPr>
            <a:t>Info</a:t>
          </a:r>
          <a:endParaRPr lang="sv-SE" sz="1800" b="1" baseline="0">
            <a:solidFill>
              <a:schemeClr val="tx1"/>
            </a:solidFill>
            <a:latin typeface="Apple SD Gothic Neo" charset="-127"/>
            <a:ea typeface="Apple SD Gothic Neo" charset="-127"/>
            <a:cs typeface="Apple SD Gothic Neo" charset="-127"/>
          </a:endParaRPr>
        </a:p>
        <a:p>
          <a:pPr algn="l"/>
          <a:r>
            <a:rPr lang="sv-SE" sz="1200" b="1" baseline="0">
              <a:solidFill>
                <a:schemeClr val="tx1"/>
              </a:solidFill>
              <a:latin typeface="Apple SD Gothic Neo" charset="-127"/>
              <a:ea typeface="Apple SD Gothic Neo" charset="-127"/>
              <a:cs typeface="Apple SD Gothic Neo" charset="-127"/>
            </a:rPr>
            <a:t>Rörliga utgifter är knuten till ruta C38 och påverkar således din konsumtionskvot.</a:t>
          </a:r>
        </a:p>
        <a:p>
          <a:pPr algn="l"/>
          <a:endParaRPr lang="sv-SE" sz="1200" b="1">
            <a:solidFill>
              <a:schemeClr val="tx1"/>
            </a:solidFill>
            <a:latin typeface="Apple SD Gothic Neo" charset="-127"/>
            <a:ea typeface="Apple SD Gothic Neo" charset="-127"/>
            <a:cs typeface="Apple SD Gothic Neo" charset="-127"/>
          </a:endParaRPr>
        </a:p>
        <a:p>
          <a:pPr algn="l"/>
          <a:r>
            <a:rPr lang="sv-SE" sz="1200" b="1">
              <a:solidFill>
                <a:schemeClr val="tx1"/>
              </a:solidFill>
              <a:latin typeface="Apple SD Gothic Neo" charset="-127"/>
              <a:ea typeface="Apple SD Gothic Neo" charset="-127"/>
              <a:cs typeface="Apple SD Gothic Neo" charset="-127"/>
            </a:rPr>
            <a:t>Ruta C49-C51 är knutna</a:t>
          </a:r>
          <a:r>
            <a:rPr lang="sv-SE" sz="1200" b="1" baseline="0">
              <a:solidFill>
                <a:schemeClr val="tx1"/>
              </a:solidFill>
              <a:latin typeface="Apple SD Gothic Neo" charset="-127"/>
              <a:ea typeface="Apple SD Gothic Neo" charset="-127"/>
              <a:cs typeface="Apple SD Gothic Neo" charset="-127"/>
            </a:rPr>
            <a:t> till din investeringskvot och bör ej ändras. </a:t>
          </a:r>
        </a:p>
        <a:p>
          <a:pPr algn="l"/>
          <a:r>
            <a:rPr lang="sv-SE" sz="1800" b="1" baseline="0">
              <a:solidFill>
                <a:schemeClr val="tx1"/>
              </a:solidFill>
              <a:latin typeface="Apple SD Gothic Neo" charset="-127"/>
              <a:ea typeface="Apple SD Gothic Neo" charset="-127"/>
              <a:cs typeface="Apple SD Gothic Neo" charset="-127"/>
            </a:rPr>
            <a:t>Tips</a:t>
          </a:r>
        </a:p>
        <a:p>
          <a:pPr algn="l"/>
          <a:r>
            <a:rPr lang="sv-SE" sz="1200" b="1" baseline="0">
              <a:solidFill>
                <a:schemeClr val="tx1"/>
              </a:solidFill>
              <a:latin typeface="Apple SD Gothic Neo" charset="-127"/>
              <a:ea typeface="Apple SD Gothic Neo" charset="-127"/>
              <a:cs typeface="Apple SD Gothic Neo" charset="-127"/>
            </a:rPr>
            <a:t>Tryck på "Tab" (vid pilarna) för att expandera. </a:t>
          </a:r>
        </a:p>
      </xdr:txBody>
    </xdr:sp>
    <xdr:clientData/>
  </xdr:twoCellAnchor>
  <xdr:twoCellAnchor editAs="oneCell">
    <xdr:from>
      <xdr:col>7</xdr:col>
      <xdr:colOff>646288</xdr:colOff>
      <xdr:row>35</xdr:row>
      <xdr:rowOff>225777</xdr:rowOff>
    </xdr:from>
    <xdr:to>
      <xdr:col>9</xdr:col>
      <xdr:colOff>320322</xdr:colOff>
      <xdr:row>39</xdr:row>
      <xdr:rowOff>211667</xdr:rowOff>
    </xdr:to>
    <xdr:pic>
      <xdr:nvPicPr>
        <xdr:cNvPr id="9" name="Bildobjekt 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0" b="100000" l="0" r="94239">
                      <a14:backgroundMark x1="57613" y1="6667" x2="57613" y2="6667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104510" y="12036777"/>
          <a:ext cx="1028701" cy="1397001"/>
        </a:xfrm>
        <a:prstGeom prst="rect">
          <a:avLst/>
        </a:prstGeom>
      </xdr:spPr>
    </xdr:pic>
    <xdr:clientData/>
  </xdr:twoCellAnchor>
  <xdr:twoCellAnchor>
    <xdr:from>
      <xdr:col>0</xdr:col>
      <xdr:colOff>84669</xdr:colOff>
      <xdr:row>37</xdr:row>
      <xdr:rowOff>112887</xdr:rowOff>
    </xdr:from>
    <xdr:to>
      <xdr:col>0</xdr:col>
      <xdr:colOff>268117</xdr:colOff>
      <xdr:row>37</xdr:row>
      <xdr:rowOff>296332</xdr:rowOff>
    </xdr:to>
    <xdr:sp macro="" textlink="">
      <xdr:nvSpPr>
        <xdr:cNvPr id="10" name="V-form 9"/>
        <xdr:cNvSpPr/>
      </xdr:nvSpPr>
      <xdr:spPr>
        <a:xfrm>
          <a:off x="84669" y="12629443"/>
          <a:ext cx="183448" cy="183445"/>
        </a:xfrm>
        <a:prstGeom prst="chevron">
          <a:avLst/>
        </a:prstGeom>
        <a:solidFill>
          <a:srgbClr val="41ACC1"/>
        </a:solidFill>
        <a:ln>
          <a:solidFill>
            <a:srgbClr val="41ACC1"/>
          </a:solidFill>
        </a:ln>
        <a:effectLst>
          <a:outerShdw blurRad="50800" dist="762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81848</xdr:colOff>
      <xdr:row>48</xdr:row>
      <xdr:rowOff>81844</xdr:rowOff>
    </xdr:from>
    <xdr:to>
      <xdr:col>0</xdr:col>
      <xdr:colOff>265296</xdr:colOff>
      <xdr:row>48</xdr:row>
      <xdr:rowOff>265289</xdr:rowOff>
    </xdr:to>
    <xdr:sp macro="" textlink="">
      <xdr:nvSpPr>
        <xdr:cNvPr id="17" name="V-form 16"/>
        <xdr:cNvSpPr/>
      </xdr:nvSpPr>
      <xdr:spPr>
        <a:xfrm>
          <a:off x="81848" y="16478955"/>
          <a:ext cx="183448" cy="183445"/>
        </a:xfrm>
        <a:prstGeom prst="chevron">
          <a:avLst/>
        </a:prstGeom>
        <a:solidFill>
          <a:srgbClr val="41ACC1"/>
        </a:solidFill>
        <a:ln>
          <a:solidFill>
            <a:srgbClr val="41ACC1"/>
          </a:solidFill>
        </a:ln>
        <a:effectLst>
          <a:outerShdw blurRad="50800" dist="762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79027</xdr:colOff>
      <xdr:row>49</xdr:row>
      <xdr:rowOff>93131</xdr:rowOff>
    </xdr:from>
    <xdr:to>
      <xdr:col>0</xdr:col>
      <xdr:colOff>262475</xdr:colOff>
      <xdr:row>49</xdr:row>
      <xdr:rowOff>276576</xdr:rowOff>
    </xdr:to>
    <xdr:sp macro="" textlink="">
      <xdr:nvSpPr>
        <xdr:cNvPr id="18" name="V-form 17"/>
        <xdr:cNvSpPr/>
      </xdr:nvSpPr>
      <xdr:spPr>
        <a:xfrm>
          <a:off x="79027" y="16843020"/>
          <a:ext cx="183448" cy="183445"/>
        </a:xfrm>
        <a:prstGeom prst="chevron">
          <a:avLst/>
        </a:prstGeom>
        <a:solidFill>
          <a:srgbClr val="41ACC1"/>
        </a:solidFill>
        <a:ln>
          <a:solidFill>
            <a:srgbClr val="41ACC1"/>
          </a:solidFill>
        </a:ln>
        <a:effectLst>
          <a:outerShdw blurRad="50800" dist="762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74852</xdr:colOff>
      <xdr:row>50</xdr:row>
      <xdr:rowOff>79385</xdr:rowOff>
    </xdr:from>
    <xdr:to>
      <xdr:col>0</xdr:col>
      <xdr:colOff>263229</xdr:colOff>
      <xdr:row>50</xdr:row>
      <xdr:rowOff>262830</xdr:rowOff>
    </xdr:to>
    <xdr:sp macro="" textlink="">
      <xdr:nvSpPr>
        <xdr:cNvPr id="20" name="V-form 19"/>
        <xdr:cNvSpPr/>
      </xdr:nvSpPr>
      <xdr:spPr>
        <a:xfrm>
          <a:off x="74852" y="17063460"/>
          <a:ext cx="188377" cy="183445"/>
        </a:xfrm>
        <a:prstGeom prst="chevron">
          <a:avLst/>
        </a:prstGeom>
        <a:solidFill>
          <a:srgbClr val="41ACC1"/>
        </a:solidFill>
        <a:ln>
          <a:solidFill>
            <a:srgbClr val="41ACC1"/>
          </a:solidFill>
        </a:ln>
        <a:effectLst>
          <a:outerShdw blurRad="50800" dist="762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>
            <a:solidFill>
              <a:schemeClr val="tx1"/>
            </a:solidFill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id="1" name="Income" displayName="Income" ref="B13:C21" headerRowDxfId="14" dataDxfId="13" totalsRowDxfId="12">
  <autoFilter ref="B13:C21"/>
  <tableColumns count="2">
    <tableColumn id="1" name="INKOMST" totalsRowLabel="Total" dataDxfId="11"/>
    <tableColumn id="2" name="BELOPP" totalsRowFunction="sum" dataDxfId="10"/>
  </tableColumns>
  <tableStyleInfo name="BudgetTable" showFirstColumn="0" showLastColumn="0" showRowStripes="1" showColumnStripes="0"/>
</table>
</file>

<file path=xl/tables/table2.xml><?xml version="1.0" encoding="utf-8"?>
<table xmlns="http://schemas.openxmlformats.org/spreadsheetml/2006/main" id="2" name="Expenses" displayName="Expenses" ref="B24:D43" totalsRowShown="0" headerRowDxfId="9" dataDxfId="8" headerRowCellStyle="Normal">
  <autoFilter ref="B24:D43"/>
  <tableColumns count="3">
    <tableColumn id="1" name="UTGIFTER" dataDxfId="7"/>
    <tableColumn id="2" name="BELOPP" dataDxfId="6"/>
    <tableColumn id="3" name="Har jag betalat?" dataDxfId="5"/>
  </tableColumns>
  <tableStyleInfo name="BudgetTable" showFirstColumn="0" showLastColumn="0" showRowStripes="1" showColumnStripes="0"/>
</table>
</file>

<file path=xl/tables/table3.xml><?xml version="1.0" encoding="utf-8"?>
<table xmlns="http://schemas.openxmlformats.org/spreadsheetml/2006/main" id="3" name="Savings" displayName="Savings" ref="B46:D53" totalsRowShown="0" headerRowDxfId="4" dataDxfId="3">
  <autoFilter ref="B46:D53"/>
  <tableColumns count="3">
    <tableColumn id="1" name="SPARANDE" dataDxfId="2"/>
    <tableColumn id="2" name="BELOPP" dataDxfId="1"/>
    <tableColumn id="3" name="Har jag sparat?" dataDxfId="0"/>
  </tableColumns>
  <tableStyleInfo name="BudgetTable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Personal Budget">
      <a:dk1>
        <a:sysClr val="windowText" lastClr="000000"/>
      </a:dk1>
      <a:lt1>
        <a:sysClr val="window" lastClr="FFFFFF"/>
      </a:lt1>
      <a:dk2>
        <a:srgbClr val="282C27"/>
      </a:dk2>
      <a:lt2>
        <a:srgbClr val="EBEDE6"/>
      </a:lt2>
      <a:accent1>
        <a:srgbClr val="91BD30"/>
      </a:accent1>
      <a:accent2>
        <a:srgbClr val="EB6982"/>
      </a:accent2>
      <a:accent3>
        <a:srgbClr val="40B0C2"/>
      </a:accent3>
      <a:accent4>
        <a:srgbClr val="E6C73D"/>
      </a:accent4>
      <a:accent5>
        <a:srgbClr val="A68C75"/>
      </a:accent5>
      <a:accent6>
        <a:srgbClr val="A64F8F"/>
      </a:accent6>
      <a:hlink>
        <a:srgbClr val="40B0C2"/>
      </a:hlink>
      <a:folHlink>
        <a:srgbClr val="A64F8F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4" Type="http://schemas.openxmlformats.org/officeDocument/2006/relationships/table" Target="../tables/table1.xml"/><Relationship Id="rId5" Type="http://schemas.openxmlformats.org/officeDocument/2006/relationships/table" Target="../tables/table2.xml"/><Relationship Id="rId6" Type="http://schemas.openxmlformats.org/officeDocument/2006/relationships/table" Target="../tables/table3.xml"/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>
    <tabColor theme="4"/>
    <pageSetUpPr fitToPage="1"/>
  </sheetPr>
  <dimension ref="B1:O54"/>
  <sheetViews>
    <sheetView showGridLines="0" tabSelected="1" zoomScale="90" zoomScaleNormal="90" zoomScalePageLayoutView="90" workbookViewId="0">
      <selection activeCell="H48" sqref="H48"/>
    </sheetView>
  </sheetViews>
  <sheetFormatPr baseColWidth="10" defaultColWidth="8.83203125" defaultRowHeight="28.5" customHeight="1" x14ac:dyDescent="0.2"/>
  <cols>
    <col min="1" max="1" width="4.5" customWidth="1"/>
    <col min="2" max="2" width="34.83203125" customWidth="1"/>
    <col min="3" max="3" width="23.1640625" customWidth="1"/>
    <col min="4" max="4" width="18.1640625" customWidth="1"/>
    <col min="5" max="5" width="15.6640625" bestFit="1" customWidth="1"/>
    <col min="6" max="6" width="31.33203125" customWidth="1"/>
    <col min="7" max="7" width="24" customWidth="1"/>
    <col min="13" max="15" width="8.83203125" style="13"/>
  </cols>
  <sheetData>
    <row r="1" spans="2:15" ht="63" x14ac:dyDescent="0.75">
      <c r="B1" s="10" t="s">
        <v>8</v>
      </c>
      <c r="C1" s="1"/>
    </row>
    <row r="2" spans="2:15" ht="33" customHeight="1" x14ac:dyDescent="0.45">
      <c r="B2" s="23" t="s">
        <v>19</v>
      </c>
      <c r="C2" s="14"/>
    </row>
    <row r="3" spans="2:15" ht="30" customHeight="1" x14ac:dyDescent="0.35">
      <c r="B3" s="2"/>
      <c r="C3" s="8" t="s">
        <v>0</v>
      </c>
      <c r="F3" s="40">
        <f>(C49+C50+C51)/Total_Monthly_Income</f>
        <v>8.1180811808118078E-2</v>
      </c>
    </row>
    <row r="4" spans="2:15" ht="20.5" customHeight="1" x14ac:dyDescent="0.25">
      <c r="C4" s="9">
        <f>SUM(Income[BELOPP])</f>
        <v>27100</v>
      </c>
    </row>
    <row r="5" spans="2:15" ht="20.5" customHeight="1" x14ac:dyDescent="0.25">
      <c r="C5" s="8" t="s">
        <v>1</v>
      </c>
    </row>
    <row r="6" spans="2:15" ht="20.5" customHeight="1" x14ac:dyDescent="0.25">
      <c r="C6" s="9">
        <f>SUM(Expenses[BELOPP])</f>
        <v>18200</v>
      </c>
    </row>
    <row r="7" spans="2:15" ht="20.5" customHeight="1" x14ac:dyDescent="0.25">
      <c r="C7" s="8" t="s">
        <v>2</v>
      </c>
      <c r="F7" s="36"/>
    </row>
    <row r="8" spans="2:15" ht="20.5" customHeight="1" x14ac:dyDescent="0.25">
      <c r="C8" s="9">
        <f>SUM(Savings[BELOPP])</f>
        <v>8900</v>
      </c>
      <c r="F8" s="37"/>
      <c r="G8" s="33"/>
    </row>
    <row r="9" spans="2:15" ht="20.5" customHeight="1" x14ac:dyDescent="0.25">
      <c r="C9" s="8" t="s">
        <v>3</v>
      </c>
      <c r="G9" s="32"/>
    </row>
    <row r="10" spans="2:15" ht="24" customHeight="1" x14ac:dyDescent="0.3">
      <c r="B10" s="43" t="s">
        <v>63</v>
      </c>
      <c r="C10" s="9">
        <f>Total_Monthly_Income-Total_Monthly_Expenses-Total_Monthly_Savings</f>
        <v>0</v>
      </c>
    </row>
    <row r="11" spans="2:15" ht="33" customHeight="1" x14ac:dyDescent="0.35">
      <c r="B11" s="11">
        <f>Total_Monthly_Savings/Total_Monthly_Income</f>
        <v>0.32841328413284132</v>
      </c>
      <c r="F11" s="40">
        <f>G24/Total_Monthly_Income</f>
        <v>0.26752767527675275</v>
      </c>
    </row>
    <row r="12" spans="2:15" ht="36.75" customHeight="1" x14ac:dyDescent="0.3">
      <c r="B12" s="7" t="s">
        <v>15</v>
      </c>
      <c r="C12" s="5"/>
      <c r="D12" s="5"/>
      <c r="K12" s="13"/>
      <c r="L12" s="13"/>
      <c r="N12"/>
      <c r="O12"/>
    </row>
    <row r="13" spans="2:15" ht="25" customHeight="1" x14ac:dyDescent="0.25">
      <c r="B13" s="8" t="s">
        <v>16</v>
      </c>
      <c r="C13" s="8" t="s">
        <v>14</v>
      </c>
      <c r="J13" s="13"/>
      <c r="K13" s="13"/>
      <c r="L13" s="13"/>
      <c r="M13"/>
      <c r="N13"/>
      <c r="O13"/>
    </row>
    <row r="14" spans="2:15" ht="25" customHeight="1" x14ac:dyDescent="0.25">
      <c r="B14" s="15" t="s">
        <v>5</v>
      </c>
      <c r="C14" s="16">
        <v>25000</v>
      </c>
      <c r="J14" s="13"/>
      <c r="K14" s="13"/>
      <c r="L14" s="13"/>
      <c r="M14"/>
      <c r="N14"/>
      <c r="O14"/>
    </row>
    <row r="15" spans="2:15" ht="25" customHeight="1" x14ac:dyDescent="0.25">
      <c r="B15" s="15" t="s">
        <v>7</v>
      </c>
      <c r="C15" s="16">
        <v>1000</v>
      </c>
      <c r="E15" s="39">
        <f>Total_Monthly_Income-G24</f>
        <v>19850</v>
      </c>
      <c r="L15" s="13"/>
      <c r="O15"/>
    </row>
    <row r="16" spans="2:15" ht="25" customHeight="1" x14ac:dyDescent="0.25">
      <c r="B16" s="15" t="s">
        <v>18</v>
      </c>
      <c r="C16" s="16">
        <v>500</v>
      </c>
      <c r="E16" s="39">
        <f>G24</f>
        <v>7250</v>
      </c>
      <c r="L16" s="13"/>
      <c r="O16"/>
    </row>
    <row r="17" spans="2:15" ht="25" customHeight="1" x14ac:dyDescent="0.25">
      <c r="B17" s="15" t="s">
        <v>10</v>
      </c>
      <c r="C17" s="16">
        <v>100</v>
      </c>
      <c r="E17" s="34">
        <f>Total_Monthly_Income</f>
        <v>27100</v>
      </c>
      <c r="L17" s="13"/>
      <c r="O17"/>
    </row>
    <row r="18" spans="2:15" ht="25" customHeight="1" x14ac:dyDescent="0.25">
      <c r="B18" s="15" t="s">
        <v>9</v>
      </c>
      <c r="C18" s="16">
        <v>200</v>
      </c>
      <c r="E18" s="35">
        <f>C49+C50+C51</f>
        <v>2200</v>
      </c>
      <c r="F18" s="33"/>
      <c r="L18" s="13"/>
      <c r="O18"/>
    </row>
    <row r="19" spans="2:15" ht="25" customHeight="1" x14ac:dyDescent="0.25">
      <c r="B19" s="15" t="s">
        <v>11</v>
      </c>
      <c r="C19" s="16">
        <v>100</v>
      </c>
      <c r="F19" s="33"/>
      <c r="L19" s="13"/>
      <c r="O19"/>
    </row>
    <row r="20" spans="2:15" ht="25" customHeight="1" x14ac:dyDescent="0.25">
      <c r="B20" s="15" t="s">
        <v>11</v>
      </c>
      <c r="C20" s="16">
        <v>100</v>
      </c>
      <c r="L20" s="13"/>
      <c r="O20"/>
    </row>
    <row r="21" spans="2:15" ht="25" customHeight="1" x14ac:dyDescent="0.25">
      <c r="B21" s="15" t="s">
        <v>11</v>
      </c>
      <c r="C21" s="16">
        <v>100</v>
      </c>
      <c r="D21" s="42" t="s">
        <v>62</v>
      </c>
      <c r="L21" s="13"/>
      <c r="O21"/>
    </row>
    <row r="22" spans="2:15" ht="25" customHeight="1" x14ac:dyDescent="0.2"/>
    <row r="23" spans="2:15" ht="25" customHeight="1" x14ac:dyDescent="0.3">
      <c r="B23" s="7" t="s">
        <v>26</v>
      </c>
      <c r="C23" s="5"/>
      <c r="D23" s="5"/>
      <c r="F23" s="24" t="s">
        <v>27</v>
      </c>
    </row>
    <row r="24" spans="2:15" ht="25" customHeight="1" x14ac:dyDescent="0.25">
      <c r="B24" s="8" t="s">
        <v>13</v>
      </c>
      <c r="C24" s="8" t="s">
        <v>14</v>
      </c>
      <c r="D24" s="12" t="s">
        <v>64</v>
      </c>
      <c r="F24" s="25" t="s">
        <v>39</v>
      </c>
      <c r="G24" s="29">
        <f>SUM(G25:G53)</f>
        <v>7250</v>
      </c>
    </row>
    <row r="25" spans="2:15" ht="25" customHeight="1" x14ac:dyDescent="0.25">
      <c r="B25" s="15" t="s">
        <v>29</v>
      </c>
      <c r="C25" s="16">
        <v>2000</v>
      </c>
      <c r="D25" s="15" t="s">
        <v>42</v>
      </c>
      <c r="F25" s="22" t="s">
        <v>50</v>
      </c>
      <c r="G25" s="21">
        <v>150</v>
      </c>
    </row>
    <row r="26" spans="2:15" ht="25" customHeight="1" x14ac:dyDescent="0.25">
      <c r="B26" s="15" t="s">
        <v>30</v>
      </c>
      <c r="C26" s="16">
        <v>500</v>
      </c>
      <c r="D26" s="15" t="s">
        <v>43</v>
      </c>
      <c r="F26" s="22" t="s">
        <v>55</v>
      </c>
      <c r="G26" s="21">
        <v>300</v>
      </c>
    </row>
    <row r="27" spans="2:15" ht="25" customHeight="1" x14ac:dyDescent="0.25">
      <c r="B27" s="15" t="s">
        <v>20</v>
      </c>
      <c r="C27" s="16">
        <v>250</v>
      </c>
      <c r="D27" s="15" t="s">
        <v>44</v>
      </c>
      <c r="F27" s="22" t="s">
        <v>56</v>
      </c>
      <c r="G27" s="21">
        <v>700</v>
      </c>
    </row>
    <row r="28" spans="2:15" ht="25" customHeight="1" x14ac:dyDescent="0.25">
      <c r="B28" s="15" t="s">
        <v>25</v>
      </c>
      <c r="C28" s="16">
        <v>1000</v>
      </c>
      <c r="D28" s="15" t="s">
        <v>45</v>
      </c>
      <c r="F28" s="22" t="s">
        <v>51</v>
      </c>
      <c r="G28" s="21">
        <v>500</v>
      </c>
    </row>
    <row r="29" spans="2:15" ht="25" customHeight="1" x14ac:dyDescent="0.25">
      <c r="B29" s="15" t="s">
        <v>28</v>
      </c>
      <c r="C29" s="16">
        <v>300</v>
      </c>
      <c r="D29" s="15"/>
      <c r="F29" s="22" t="s">
        <v>54</v>
      </c>
      <c r="G29" s="21">
        <v>2500</v>
      </c>
    </row>
    <row r="30" spans="2:15" ht="25" customHeight="1" x14ac:dyDescent="0.25">
      <c r="B30" s="15" t="s">
        <v>31</v>
      </c>
      <c r="C30" s="16">
        <v>500</v>
      </c>
      <c r="D30" s="15"/>
      <c r="F30" s="22" t="s">
        <v>57</v>
      </c>
      <c r="G30" s="21">
        <v>300</v>
      </c>
    </row>
    <row r="31" spans="2:15" ht="25" customHeight="1" x14ac:dyDescent="0.25">
      <c r="B31" s="15" t="s">
        <v>32</v>
      </c>
      <c r="C31" s="16">
        <v>350</v>
      </c>
      <c r="D31" s="15"/>
      <c r="F31" s="22" t="s">
        <v>53</v>
      </c>
      <c r="G31" s="21">
        <v>100</v>
      </c>
    </row>
    <row r="32" spans="2:15" ht="25" customHeight="1" x14ac:dyDescent="0.25">
      <c r="B32" s="15" t="s">
        <v>33</v>
      </c>
      <c r="C32" s="16">
        <v>100</v>
      </c>
      <c r="D32" s="15"/>
      <c r="F32" s="22" t="s">
        <v>52</v>
      </c>
      <c r="G32" s="21">
        <v>400</v>
      </c>
    </row>
    <row r="33" spans="2:7" ht="25" customHeight="1" x14ac:dyDescent="0.25">
      <c r="B33" s="15" t="s">
        <v>34</v>
      </c>
      <c r="C33" s="16">
        <v>250</v>
      </c>
      <c r="D33" s="15"/>
      <c r="F33" s="22" t="s">
        <v>58</v>
      </c>
      <c r="G33" s="21">
        <v>300</v>
      </c>
    </row>
    <row r="34" spans="2:7" ht="25" customHeight="1" x14ac:dyDescent="0.25">
      <c r="B34" s="15" t="s">
        <v>6</v>
      </c>
      <c r="C34" s="16">
        <v>350</v>
      </c>
      <c r="D34" s="15"/>
      <c r="F34" s="15" t="s">
        <v>11</v>
      </c>
      <c r="G34" s="21">
        <v>100</v>
      </c>
    </row>
    <row r="35" spans="2:7" ht="28.5" customHeight="1" x14ac:dyDescent="0.25">
      <c r="B35" s="15" t="s">
        <v>35</v>
      </c>
      <c r="C35" s="16">
        <v>2000</v>
      </c>
      <c r="D35" s="15"/>
      <c r="F35" s="15" t="s">
        <v>11</v>
      </c>
      <c r="G35" s="21">
        <v>100</v>
      </c>
    </row>
    <row r="36" spans="2:7" ht="28.5" customHeight="1" x14ac:dyDescent="0.25">
      <c r="B36" s="15" t="s">
        <v>36</v>
      </c>
      <c r="C36" s="16">
        <v>350</v>
      </c>
      <c r="D36" s="17"/>
      <c r="F36" s="15" t="s">
        <v>11</v>
      </c>
      <c r="G36" s="21">
        <v>100</v>
      </c>
    </row>
    <row r="37" spans="2:7" ht="28.5" customHeight="1" x14ac:dyDescent="0.25">
      <c r="B37" s="15" t="s">
        <v>37</v>
      </c>
      <c r="C37" s="16">
        <v>2000</v>
      </c>
      <c r="D37" s="15"/>
      <c r="F37" s="15" t="s">
        <v>11</v>
      </c>
      <c r="G37" s="21">
        <v>100</v>
      </c>
    </row>
    <row r="38" spans="2:7" ht="28.5" customHeight="1" x14ac:dyDescent="0.25">
      <c r="B38" s="15" t="s">
        <v>59</v>
      </c>
      <c r="C38" s="16">
        <f>G24</f>
        <v>7250</v>
      </c>
      <c r="D38" s="15"/>
      <c r="F38" s="15" t="s">
        <v>11</v>
      </c>
      <c r="G38" s="21">
        <v>100</v>
      </c>
    </row>
    <row r="39" spans="2:7" ht="28.5" customHeight="1" x14ac:dyDescent="0.25">
      <c r="B39" s="15" t="s">
        <v>40</v>
      </c>
      <c r="C39" s="16">
        <v>100</v>
      </c>
      <c r="D39" s="15"/>
      <c r="F39" s="15" t="s">
        <v>11</v>
      </c>
      <c r="G39" s="21">
        <v>100</v>
      </c>
    </row>
    <row r="40" spans="2:7" ht="28.5" customHeight="1" x14ac:dyDescent="0.25">
      <c r="B40" s="15" t="s">
        <v>41</v>
      </c>
      <c r="C40" s="16">
        <v>600</v>
      </c>
      <c r="D40" s="15"/>
      <c r="F40" s="15" t="s">
        <v>11</v>
      </c>
      <c r="G40" s="21">
        <v>100</v>
      </c>
    </row>
    <row r="41" spans="2:7" ht="28.5" customHeight="1" x14ac:dyDescent="0.25">
      <c r="B41" s="15" t="s">
        <v>11</v>
      </c>
      <c r="C41" s="16">
        <v>100</v>
      </c>
      <c r="D41" s="15"/>
      <c r="F41" s="15" t="s">
        <v>11</v>
      </c>
      <c r="G41" s="21">
        <v>100</v>
      </c>
    </row>
    <row r="42" spans="2:7" ht="28.5" customHeight="1" x14ac:dyDescent="0.25">
      <c r="B42" s="15" t="s">
        <v>11</v>
      </c>
      <c r="C42" s="16">
        <v>100</v>
      </c>
      <c r="D42" s="15"/>
      <c r="F42" s="15" t="s">
        <v>11</v>
      </c>
      <c r="G42" s="21">
        <v>100</v>
      </c>
    </row>
    <row r="43" spans="2:7" ht="28.5" customHeight="1" x14ac:dyDescent="0.25">
      <c r="B43" s="15" t="s">
        <v>11</v>
      </c>
      <c r="C43" s="16">
        <v>100</v>
      </c>
      <c r="D43" s="15"/>
      <c r="E43" s="42" t="s">
        <v>62</v>
      </c>
      <c r="F43" s="15" t="s">
        <v>11</v>
      </c>
      <c r="G43" s="21">
        <v>100</v>
      </c>
    </row>
    <row r="44" spans="2:7" ht="28.5" customHeight="1" x14ac:dyDescent="0.25">
      <c r="B44" s="30" t="s">
        <v>60</v>
      </c>
      <c r="C44" s="31"/>
      <c r="D44" s="30"/>
      <c r="F44" s="22" t="s">
        <v>11</v>
      </c>
      <c r="G44" s="21">
        <v>100</v>
      </c>
    </row>
    <row r="45" spans="2:7" ht="28.5" customHeight="1" x14ac:dyDescent="0.3">
      <c r="B45" s="7" t="s">
        <v>38</v>
      </c>
      <c r="C45" s="6"/>
      <c r="D45" s="5"/>
      <c r="F45" s="22" t="s">
        <v>11</v>
      </c>
      <c r="G45" s="21">
        <v>100</v>
      </c>
    </row>
    <row r="46" spans="2:7" ht="28.5" customHeight="1" x14ac:dyDescent="0.25">
      <c r="B46" s="8" t="s">
        <v>21</v>
      </c>
      <c r="C46" s="8" t="s">
        <v>14</v>
      </c>
      <c r="D46" s="8" t="s">
        <v>12</v>
      </c>
      <c r="F46" s="22" t="s">
        <v>11</v>
      </c>
      <c r="G46" s="21">
        <v>100</v>
      </c>
    </row>
    <row r="47" spans="2:7" ht="28.5" customHeight="1" x14ac:dyDescent="0.25">
      <c r="B47" s="18" t="s">
        <v>17</v>
      </c>
      <c r="C47" s="16">
        <v>2500</v>
      </c>
      <c r="D47" s="15" t="s">
        <v>61</v>
      </c>
      <c r="F47" s="22" t="s">
        <v>11</v>
      </c>
      <c r="G47" s="21">
        <v>100</v>
      </c>
    </row>
    <row r="48" spans="2:7" ht="28.5" customHeight="1" x14ac:dyDescent="0.25">
      <c r="B48" s="18" t="s">
        <v>22</v>
      </c>
      <c r="C48" s="16">
        <v>2000</v>
      </c>
      <c r="D48" s="15" t="s">
        <v>61</v>
      </c>
      <c r="F48" s="22" t="s">
        <v>11</v>
      </c>
      <c r="G48" s="21">
        <v>100</v>
      </c>
    </row>
    <row r="49" spans="2:7" ht="28.5" customHeight="1" x14ac:dyDescent="0.25">
      <c r="B49" s="18" t="s">
        <v>46</v>
      </c>
      <c r="C49" s="16">
        <v>1000</v>
      </c>
      <c r="D49" s="15" t="s">
        <v>61</v>
      </c>
      <c r="F49" s="22" t="s">
        <v>11</v>
      </c>
      <c r="G49" s="21">
        <v>100</v>
      </c>
    </row>
    <row r="50" spans="2:7" ht="28.5" customHeight="1" x14ac:dyDescent="0.25">
      <c r="B50" s="19" t="s">
        <v>47</v>
      </c>
      <c r="C50" s="16">
        <v>1000</v>
      </c>
      <c r="D50" s="15" t="s">
        <v>61</v>
      </c>
      <c r="F50" s="22" t="s">
        <v>11</v>
      </c>
      <c r="G50" s="21">
        <v>100</v>
      </c>
    </row>
    <row r="51" spans="2:7" ht="28.5" customHeight="1" x14ac:dyDescent="0.25">
      <c r="B51" s="19" t="s">
        <v>48</v>
      </c>
      <c r="C51" s="16">
        <v>200</v>
      </c>
      <c r="D51" s="15" t="s">
        <v>61</v>
      </c>
      <c r="F51" s="22" t="s">
        <v>11</v>
      </c>
      <c r="G51" s="21">
        <v>100</v>
      </c>
    </row>
    <row r="52" spans="2:7" ht="28.5" customHeight="1" x14ac:dyDescent="0.25">
      <c r="B52" s="19" t="s">
        <v>23</v>
      </c>
      <c r="C52" s="16">
        <v>1700</v>
      </c>
      <c r="D52" s="15" t="s">
        <v>43</v>
      </c>
      <c r="F52" s="22" t="s">
        <v>11</v>
      </c>
      <c r="G52" s="21">
        <v>100</v>
      </c>
    </row>
    <row r="53" spans="2:7" ht="28.5" customHeight="1" x14ac:dyDescent="0.25">
      <c r="B53" s="20" t="s">
        <v>24</v>
      </c>
      <c r="C53" s="21">
        <v>500</v>
      </c>
      <c r="D53" s="22" t="s">
        <v>43</v>
      </c>
      <c r="E53" s="41" t="s">
        <v>62</v>
      </c>
      <c r="F53" s="22" t="s">
        <v>11</v>
      </c>
      <c r="G53" s="21">
        <v>100</v>
      </c>
    </row>
    <row r="54" spans="2:7" ht="28.5" customHeight="1" x14ac:dyDescent="0.25">
      <c r="B54" s="26" t="s">
        <v>49</v>
      </c>
      <c r="C54" s="27"/>
      <c r="D54" s="28"/>
    </row>
  </sheetData>
  <printOptions horizontalCentered="1"/>
  <pageMargins left="0.35" right="0.41" top="0.41" bottom="0.35" header="0.3" footer="0.3"/>
  <pageSetup paperSize="9" fitToHeight="0" orientation="portrait" horizontalDpi="4294967293" r:id="rId1"/>
  <headerFooter differentFirst="1">
    <oddFooter>&amp;CPage &amp;P of &amp;N</oddFooter>
  </headerFooter>
  <drawing r:id="rId2"/>
  <picture r:id="rId3"/>
  <tableParts count="3">
    <tablePart r:id="rId4"/>
    <tablePart r:id="rId5"/>
    <tablePart r:id="rId6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CDEA9C9-8EB0-4A7F-A631-C5851525187F}">
            <xm:f>Diagramdata!$B$6</xm:f>
            <x14:dxf>
              <font>
                <color rgb="FFFF0000"/>
              </font>
            </x14:dxf>
          </x14:cfRule>
          <xm:sqref>C10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23" sqref="H23"/>
    </sheetView>
  </sheetViews>
  <sheetFormatPr baseColWidth="10" defaultRowHeight="16" x14ac:dyDescent="0.2"/>
  <cols>
    <col min="8" max="8" width="14.6640625" customWidth="1"/>
  </cols>
  <sheetData>
    <row r="1" spans="1:8" x14ac:dyDescent="0.2">
      <c r="A1" s="4"/>
    </row>
    <row r="8" spans="1:8" x14ac:dyDescent="0.2">
      <c r="H8" s="3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>
    <tabColor theme="1" tint="0.499984740745262"/>
  </sheetPr>
  <dimension ref="B2:B6"/>
  <sheetViews>
    <sheetView showGridLines="0" workbookViewId="0"/>
  </sheetViews>
  <sheetFormatPr baseColWidth="10" defaultColWidth="8.83203125" defaultRowHeight="16" x14ac:dyDescent="0.2"/>
  <cols>
    <col min="1" max="1" width="1.83203125" customWidth="1"/>
  </cols>
  <sheetData>
    <row r="2" spans="2:2" x14ac:dyDescent="0.2">
      <c r="B2" t="s">
        <v>4</v>
      </c>
    </row>
    <row r="4" spans="2:2" x14ac:dyDescent="0.2">
      <c r="B4" s="3">
        <f>MIN(1-B5,1)</f>
        <v>0.32841328413284132</v>
      </c>
    </row>
    <row r="5" spans="2:2" x14ac:dyDescent="0.2">
      <c r="B5" s="3">
        <f>MIN(Total_Monthly_Expenses/Total_Monthly_Income,1)</f>
        <v>0.67158671586715868</v>
      </c>
    </row>
    <row r="6" spans="2:2" x14ac:dyDescent="0.2">
      <c r="B6" t="b">
        <f>(Total_Monthly_Expenses/Total_Monthly_Income)&gt;1</f>
        <v>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Kalkylblad</vt:lpstr>
      </vt:variant>
      <vt:variant>
        <vt:i4>3</vt:i4>
      </vt:variant>
    </vt:vector>
  </HeadingPairs>
  <TitlesOfParts>
    <vt:vector size="3" baseType="lpstr">
      <vt:lpstr>Hantera mina pengar</vt:lpstr>
      <vt:lpstr>Blad1</vt:lpstr>
      <vt:lpstr>Diagramdata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Microsoft Office-användare</cp:lastModifiedBy>
  <dcterms:created xsi:type="dcterms:W3CDTF">2014-09-09T12:22:13Z</dcterms:created>
  <dcterms:modified xsi:type="dcterms:W3CDTF">2021-01-05T11:15:06Z</dcterms:modified>
</cp:coreProperties>
</file>